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Sheet'!$A$1:$G$63</definedName>
    <definedName name="_xlnm.Print_Area" localSheetId="3">'Cashflow'!$B$1:$E$66</definedName>
    <definedName name="_xlnm.Print_Area" localSheetId="1">'P &amp; L'!$A$1:$G$53</definedName>
    <definedName name="_xlnm.Print_Area" localSheetId="2">'Stm of changes of equity'!$B$1:$I$31</definedName>
  </definedNames>
  <calcPr fullCalcOnLoad="1"/>
</workbook>
</file>

<file path=xl/sharedStrings.xml><?xml version="1.0" encoding="utf-8"?>
<sst xmlns="http://schemas.openxmlformats.org/spreadsheetml/2006/main" count="192" uniqueCount="152">
  <si>
    <t>LII HEN INDUSTRIES BHD ( 301361-U)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</si>
  <si>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</si>
  <si>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</si>
  <si>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</si>
  <si>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</si>
  <si>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</si>
  <si>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</si>
  <si>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</si>
  <si>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</si>
  <si>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</si>
  <si>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</si>
  <si>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</si>
  <si>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</si>
  <si>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Goodwill on consolidation</t>
  </si>
  <si>
    <t>Other long term assets</t>
  </si>
  <si>
    <t>Current Liabilities</t>
  </si>
  <si>
    <t>Share Capital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</si>
  <si>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</si>
  <si>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</si>
  <si>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</si>
  <si>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</si>
  <si>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</si>
  <si>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</si>
  <si>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</si>
  <si>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</si>
  <si>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</si>
  <si>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</si>
  <si>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</si>
  <si>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</si>
  <si>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</si>
  <si>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</si>
  <si>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</si>
  <si>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</si>
  <si>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</si>
  <si>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</si>
  <si>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Total</t>
  </si>
  <si>
    <t>( The Condensed Consolidated Statements of Changes in Equity should be read in conjunction with the</t>
  </si>
  <si>
    <t>Cash Flow From Operating Activities</t>
  </si>
  <si>
    <t>Adjustments for :-</t>
  </si>
  <si>
    <t>Interest expenses</t>
  </si>
  <si>
    <t>Interest income</t>
  </si>
  <si>
    <t>Operating profit before working capital changes</t>
  </si>
  <si>
    <t>Interest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</si>
  <si>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</si>
  <si>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</si>
  <si>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</si>
  <si>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</si>
  <si>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</si>
  <si>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</si>
  <si>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</si>
  <si>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</si>
  <si>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</si>
  <si>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bank balances</t>
  </si>
  <si>
    <t>Bank overdraft</t>
  </si>
  <si>
    <t xml:space="preserve">             INDIVIDUAL QUARTER</t>
  </si>
  <si>
    <t xml:space="preserve">            CUMULATIVE QUARTER</t>
  </si>
  <si>
    <t>Note</t>
  </si>
  <si>
    <t>Revaluation</t>
  </si>
  <si>
    <t>Reserve</t>
  </si>
  <si>
    <t>Profit for the period</t>
  </si>
  <si>
    <t>Basic</t>
  </si>
  <si>
    <t>Diluted</t>
  </si>
  <si>
    <t>ASSETS</t>
  </si>
  <si>
    <t>Non-current assets</t>
  </si>
  <si>
    <t>Current assets</t>
  </si>
  <si>
    <t>Inventories</t>
  </si>
  <si>
    <t>Trade receivables</t>
  </si>
  <si>
    <t>Other receivables</t>
  </si>
  <si>
    <t>Tax assets</t>
  </si>
  <si>
    <t>TOTAL ASSETS</t>
  </si>
  <si>
    <t>Reserves</t>
  </si>
  <si>
    <t>Borrowings</t>
  </si>
  <si>
    <t>Deferred taxation</t>
  </si>
  <si>
    <t>TOTAL EQUITY AND LIABILITIES</t>
  </si>
  <si>
    <t>Interest</t>
  </si>
  <si>
    <t>Equity</t>
  </si>
  <si>
    <t>Prepaid lease payment</t>
  </si>
  <si>
    <t>Fixed deposits with licensed banks</t>
  </si>
  <si>
    <t>Short term investment</t>
  </si>
  <si>
    <t>Short term borrowings</t>
  </si>
  <si>
    <t>Depreciation and prepaid lease rental</t>
  </si>
  <si>
    <t>Unrealised foreign exchange loss/(gain)</t>
  </si>
  <si>
    <t>Repayment of term loan and hire purchase creditors</t>
  </si>
  <si>
    <t>Profit attributable to :-</t>
  </si>
  <si>
    <t>Non-controlling Interest</t>
  </si>
  <si>
    <t>Non</t>
  </si>
  <si>
    <t>Controlling</t>
  </si>
  <si>
    <t>Other comprehensive income for the period, net of tax</t>
  </si>
  <si>
    <t>Total comprehensive income for the period</t>
  </si>
  <si>
    <t>Total comprehensive income attributable to</t>
  </si>
  <si>
    <t>Owners of the Parent</t>
  </si>
  <si>
    <t>Earning per share attributable to owners of the Parent (sen)</t>
  </si>
  <si>
    <t>----Non distributable-------</t>
  </si>
  <si>
    <t>Distributable</t>
  </si>
  <si>
    <t>EQUITY AND LIABILITIES</t>
  </si>
  <si>
    <t>Equity attibutable to owners of the Parent:</t>
  </si>
  <si>
    <t>Non-controlling interest</t>
  </si>
  <si>
    <t>TOTAL EQUITY</t>
  </si>
  <si>
    <t>TOTAL LIABILITIES</t>
  </si>
  <si>
    <t xml:space="preserve">( The Condensed Consolidated Statement of Financial Position should be read in conjunction with the Annual </t>
  </si>
  <si>
    <t xml:space="preserve">( The Condensed Consolidated Statement of Cash Flow should be read in conjunction with the Annual Financial  </t>
  </si>
  <si>
    <t>Payables</t>
  </si>
  <si>
    <t>Decreased/(Increased)  in short term investment</t>
  </si>
  <si>
    <t>Derivatives financial instruments at fair value</t>
  </si>
  <si>
    <t>Dividend payables</t>
  </si>
  <si>
    <t>Profit before Taxation</t>
  </si>
  <si>
    <t>Profit from operations</t>
  </si>
  <si>
    <t>Profit before taxation</t>
  </si>
  <si>
    <t>----------Attributable to owners of the Parent ------------------------</t>
  </si>
  <si>
    <t>Drawdown of term loan</t>
  </si>
  <si>
    <t xml:space="preserve">( The Condensed Consolidated Statement of Comprehensive Income should be read in conjunction with the Annual </t>
  </si>
  <si>
    <t>Bad debts written off</t>
  </si>
  <si>
    <t>Property, plant and equipment written off</t>
  </si>
  <si>
    <t>Income tax refund</t>
  </si>
  <si>
    <t>Placement of fixed deposit</t>
  </si>
  <si>
    <t>Balance as at 1 January 2012</t>
  </si>
  <si>
    <t>(Increase)/decrease in receivables</t>
  </si>
  <si>
    <t>31/12/2012</t>
  </si>
  <si>
    <t>31/03/2013</t>
  </si>
  <si>
    <t xml:space="preserve">  Financial Report for the year ended 31st December 2012 )</t>
  </si>
  <si>
    <t>UNAUDITED RESULTS OF THE GROUP FOR 1ST QUARTER ENDED 31 MARCH 2013</t>
  </si>
  <si>
    <t>CONDENSED CONSOLIDATED STATEMENTS OF COMPREHENSIVE INCOME FOR THE QUARTER ENDED 31 MARCH 2013</t>
  </si>
  <si>
    <t>31.03.2013</t>
  </si>
  <si>
    <t>31.03.2012</t>
  </si>
  <si>
    <t>FOR THE QUARTER ENDED 31 MARCH 2013</t>
  </si>
  <si>
    <t>Balance as at 1 January 2013</t>
  </si>
  <si>
    <t>Balance as at 31 March 2013</t>
  </si>
  <si>
    <t>Balance as at 31 March 2012</t>
  </si>
  <si>
    <t xml:space="preserve">   Annual Financial Report for the year ended 31 December 2012 )</t>
  </si>
  <si>
    <t>CONDENSED CONSOLIDATED STATEMENT OF CASH FLOW FOR PERIOD ENDED 31 MARCH 2013</t>
  </si>
  <si>
    <t>---------------------- 3 months ----------------</t>
  </si>
  <si>
    <t>Ended 31.03.2013</t>
  </si>
  <si>
    <t>Ended 31.03.2012</t>
  </si>
  <si>
    <t xml:space="preserve">  Report for the year ended 31 December 2012 )</t>
  </si>
  <si>
    <t>Gain on disposal of property, plant and equipment</t>
  </si>
  <si>
    <t>Net fair value gain on financial instruments measured at fair value</t>
  </si>
  <si>
    <t>Decrease/(increase)  in inventories</t>
  </si>
  <si>
    <t>Decrease in payables</t>
  </si>
  <si>
    <t>Cash generated from operations</t>
  </si>
  <si>
    <t>Income tax paid</t>
  </si>
  <si>
    <t>Net cash from operating activities</t>
  </si>
  <si>
    <t>Changes in bankers'  acceptances</t>
  </si>
  <si>
    <t>Net cash (used in)/form financing activities</t>
  </si>
  <si>
    <t>Cash and Cash Equivalents carried forward consist of :-</t>
  </si>
  <si>
    <t>Profits</t>
  </si>
  <si>
    <t>Other operating income</t>
  </si>
  <si>
    <t>Derivative financial instruments at fair value</t>
  </si>
  <si>
    <t>Non-current  and deferred liabilities</t>
  </si>
  <si>
    <t>Provision for taxation</t>
  </si>
  <si>
    <t>Long term investments</t>
  </si>
  <si>
    <t>Intangible assets</t>
  </si>
  <si>
    <t>CONDENSED CONSOLIDATED STATEMENT OF FINANCIAL POSITION AS AT 31 MARCH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</si>
</sst>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25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14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15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1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41" fontId="1" fillId="0" borderId="11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right"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942975</xdr:colOff>
      <xdr:row>37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616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3"/>
  <sheetViews>
    <sheetView tabSelected="1" zoomScalePageLayoutView="0" workbookViewId="0" topLeftCell="A31">
      <selection activeCell="F32" sqref="F32"/>
    </sheetView>
  </sheetViews>
  <sheetFormatPr defaultColWidth="9.33203125" defaultRowHeight="12.75"/>
  <cols>
    <col min="1" max="1" width="4" style="1" customWidth="1"/>
    <col min="2" max="2" width="57.1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151</v>
      </c>
      <c r="C3" s="3"/>
    </row>
    <row r="4" spans="2:3" ht="12.75">
      <c r="B4" s="3"/>
      <c r="C4" s="3"/>
    </row>
    <row r="5" spans="4:6" ht="12.75">
      <c r="D5" s="30" t="s">
        <v>1</v>
      </c>
      <c r="F5" s="30" t="s">
        <v>1</v>
      </c>
    </row>
    <row r="6" spans="4:6" ht="12.75">
      <c r="D6" s="30" t="s">
        <v>2</v>
      </c>
      <c r="F6" s="30" t="s">
        <v>6</v>
      </c>
    </row>
    <row r="7" spans="4:6" ht="12.75">
      <c r="D7" s="30" t="s">
        <v>3</v>
      </c>
      <c r="F7" s="30" t="s">
        <v>7</v>
      </c>
    </row>
    <row r="8" spans="4:6" ht="12.75">
      <c r="D8" s="30" t="s">
        <v>4</v>
      </c>
      <c r="F8" s="30" t="s">
        <v>8</v>
      </c>
    </row>
    <row r="9" spans="4:6" ht="12.75">
      <c r="D9" s="31" t="s">
        <v>118</v>
      </c>
      <c r="F9" s="31" t="s">
        <v>117</v>
      </c>
    </row>
    <row r="10" spans="4:6" ht="12.75">
      <c r="D10" s="30" t="s">
        <v>5</v>
      </c>
      <c r="F10" s="30" t="s">
        <v>5</v>
      </c>
    </row>
    <row r="11" spans="2:6" ht="12.75">
      <c r="B11" s="1" t="s">
        <v>62</v>
      </c>
      <c r="C11" s="4" t="s">
        <v>56</v>
      </c>
      <c r="D11" s="4" t="s">
        <v>9</v>
      </c>
      <c r="E11" s="4"/>
      <c r="F11" s="4" t="s">
        <v>10</v>
      </c>
    </row>
    <row r="12" spans="3:6" ht="12.75">
      <c r="C12" s="4"/>
      <c r="D12" s="4"/>
      <c r="E12" s="4"/>
      <c r="F12" s="4"/>
    </row>
    <row r="13" spans="2:6" ht="12.75">
      <c r="B13" s="3" t="s">
        <v>63</v>
      </c>
      <c r="C13" s="4"/>
      <c r="D13" s="4"/>
      <c r="E13" s="4"/>
      <c r="F13" s="4"/>
    </row>
    <row r="14" spans="2:6" ht="12.75">
      <c r="B14" s="1" t="s">
        <v>11</v>
      </c>
      <c r="C14" s="4">
        <v>10</v>
      </c>
      <c r="D14" s="17">
        <v>66610</v>
      </c>
      <c r="E14" s="5"/>
      <c r="F14" s="17">
        <v>63754</v>
      </c>
    </row>
    <row r="15" spans="2:6" ht="12.75">
      <c r="B15" s="1" t="s">
        <v>12</v>
      </c>
      <c r="D15" s="17">
        <v>0</v>
      </c>
      <c r="E15" s="5"/>
      <c r="F15" s="17">
        <v>0</v>
      </c>
    </row>
    <row r="16" spans="2:6" ht="12.75">
      <c r="B16" s="1" t="s">
        <v>76</v>
      </c>
      <c r="D16" s="17">
        <v>0</v>
      </c>
      <c r="E16" s="5"/>
      <c r="F16" s="17">
        <v>0</v>
      </c>
    </row>
    <row r="17" spans="2:6" ht="12.75">
      <c r="B17" s="1" t="s">
        <v>149</v>
      </c>
      <c r="D17" s="17">
        <v>0</v>
      </c>
      <c r="E17" s="5"/>
      <c r="F17" s="17">
        <v>0</v>
      </c>
    </row>
    <row r="18" spans="2:6" ht="12.75">
      <c r="B18" s="1" t="s">
        <v>13</v>
      </c>
      <c r="D18" s="17">
        <v>0</v>
      </c>
      <c r="E18" s="5"/>
      <c r="F18" s="17">
        <v>0</v>
      </c>
    </row>
    <row r="19" spans="2:6" ht="12.75">
      <c r="B19" s="1" t="s">
        <v>150</v>
      </c>
      <c r="D19" s="17">
        <v>4814</v>
      </c>
      <c r="E19" s="5"/>
      <c r="F19" s="17">
        <v>4814</v>
      </c>
    </row>
    <row r="20" spans="2:6" ht="12.75">
      <c r="B20" s="1" t="s">
        <v>14</v>
      </c>
      <c r="D20" s="17">
        <v>0</v>
      </c>
      <c r="E20" s="5"/>
      <c r="F20" s="17">
        <v>0</v>
      </c>
    </row>
    <row r="21" spans="4:6" ht="12.75">
      <c r="D21" s="22">
        <f>SUM(D14:D20)</f>
        <v>71424</v>
      </c>
      <c r="E21" s="5"/>
      <c r="F21" s="22">
        <f>SUM(F14:F20)</f>
        <v>68568</v>
      </c>
    </row>
    <row r="22" spans="2:6" ht="12.75">
      <c r="B22" s="3" t="s">
        <v>64</v>
      </c>
      <c r="D22" s="5"/>
      <c r="E22" s="5"/>
      <c r="F22" s="5"/>
    </row>
    <row r="23" spans="2:6" ht="12.75">
      <c r="B23" s="1" t="s">
        <v>65</v>
      </c>
      <c r="D23" s="17">
        <v>48230</v>
      </c>
      <c r="E23" s="17"/>
      <c r="F23" s="17">
        <v>62298</v>
      </c>
    </row>
    <row r="24" spans="2:6" ht="12.75">
      <c r="B24" s="1" t="s">
        <v>66</v>
      </c>
      <c r="D24" s="17">
        <v>24856</v>
      </c>
      <c r="E24" s="17"/>
      <c r="F24" s="17">
        <v>23528</v>
      </c>
    </row>
    <row r="25" spans="2:6" ht="12.75">
      <c r="B25" s="1" t="s">
        <v>67</v>
      </c>
      <c r="D25" s="17">
        <v>5157</v>
      </c>
      <c r="E25" s="17"/>
      <c r="F25" s="17">
        <v>5269</v>
      </c>
    </row>
    <row r="26" spans="2:6" ht="12.75">
      <c r="B26" s="1" t="s">
        <v>68</v>
      </c>
      <c r="D26" s="17">
        <v>283</v>
      </c>
      <c r="E26" s="17"/>
      <c r="F26" s="17">
        <v>585</v>
      </c>
    </row>
    <row r="27" spans="2:6" ht="12.75">
      <c r="B27" s="1" t="s">
        <v>78</v>
      </c>
      <c r="D27" s="17">
        <v>37</v>
      </c>
      <c r="E27" s="17"/>
      <c r="F27" s="17">
        <v>36</v>
      </c>
    </row>
    <row r="28" spans="2:6" ht="12.75">
      <c r="B28" s="1" t="s">
        <v>146</v>
      </c>
      <c r="C28" s="4">
        <v>23</v>
      </c>
      <c r="D28" s="17">
        <v>119</v>
      </c>
      <c r="E28" s="17"/>
      <c r="F28" s="17">
        <v>0</v>
      </c>
    </row>
    <row r="29" spans="2:6" ht="12.75">
      <c r="B29" s="1" t="s">
        <v>77</v>
      </c>
      <c r="C29" s="4"/>
      <c r="D29" s="17">
        <v>14248</v>
      </c>
      <c r="E29" s="17"/>
      <c r="F29" s="17">
        <v>13162</v>
      </c>
    </row>
    <row r="30" spans="2:6" ht="12.75">
      <c r="B30" s="1" t="s">
        <v>52</v>
      </c>
      <c r="C30" s="4"/>
      <c r="D30" s="17">
        <v>31128</v>
      </c>
      <c r="E30" s="17"/>
      <c r="F30" s="17">
        <v>24236</v>
      </c>
    </row>
    <row r="31" spans="3:6" ht="12.75">
      <c r="C31" s="4"/>
      <c r="D31" s="17">
        <f>SUM(D23:D30)</f>
        <v>124058</v>
      </c>
      <c r="E31" s="17"/>
      <c r="F31" s="17">
        <f>SUM(F23:F30)</f>
        <v>129114</v>
      </c>
    </row>
    <row r="32" spans="2:6" ht="12.75">
      <c r="B32" s="3" t="s">
        <v>69</v>
      </c>
      <c r="C32" s="4"/>
      <c r="D32" s="22">
        <f>+D21+D31</f>
        <v>195482</v>
      </c>
      <c r="E32" s="17"/>
      <c r="F32" s="22">
        <f>+F21+F31</f>
        <v>197682</v>
      </c>
    </row>
    <row r="33" spans="3:6" ht="12.75">
      <c r="C33" s="4"/>
      <c r="D33" s="17"/>
      <c r="E33" s="5"/>
      <c r="F33" s="17"/>
    </row>
    <row r="34" spans="2:6" ht="12.75">
      <c r="B34" s="3" t="s">
        <v>94</v>
      </c>
      <c r="C34" s="4"/>
      <c r="D34" s="17"/>
      <c r="E34" s="5"/>
      <c r="F34" s="17"/>
    </row>
    <row r="35" spans="2:6" ht="12.75">
      <c r="B35" s="3" t="s">
        <v>95</v>
      </c>
      <c r="C35" s="4"/>
      <c r="D35" s="17"/>
      <c r="E35" s="5"/>
      <c r="F35" s="17"/>
    </row>
    <row r="36" spans="2:6" ht="12.75">
      <c r="B36" s="1" t="s">
        <v>16</v>
      </c>
      <c r="C36" s="4"/>
      <c r="D36" s="5">
        <v>60000</v>
      </c>
      <c r="E36" s="5"/>
      <c r="F36" s="5">
        <v>60000</v>
      </c>
    </row>
    <row r="37" spans="2:6" ht="12.75">
      <c r="B37" s="1" t="s">
        <v>70</v>
      </c>
      <c r="C37" s="4"/>
      <c r="D37" s="9">
        <f>+'Stm of changes of equity'!E18+'Stm of changes of equity'!F18+'Stm of changes of equity'!D18</f>
        <v>80835</v>
      </c>
      <c r="E37" s="5"/>
      <c r="F37" s="9">
        <v>74578</v>
      </c>
    </row>
    <row r="38" spans="3:6" ht="12.75">
      <c r="C38" s="4"/>
      <c r="D38" s="17">
        <f>SUM(D36:D37)</f>
        <v>140835</v>
      </c>
      <c r="E38" s="5"/>
      <c r="F38" s="17">
        <f>SUM(F36:F37)</f>
        <v>134578</v>
      </c>
    </row>
    <row r="39" spans="2:6" ht="12.75">
      <c r="B39" s="1" t="s">
        <v>96</v>
      </c>
      <c r="C39" s="4"/>
      <c r="D39" s="17">
        <v>119</v>
      </c>
      <c r="E39" s="5"/>
      <c r="F39" s="17">
        <v>119</v>
      </c>
    </row>
    <row r="40" spans="3:6" ht="12.75">
      <c r="C40" s="4"/>
      <c r="D40" s="17"/>
      <c r="E40" s="5"/>
      <c r="F40" s="17"/>
    </row>
    <row r="41" spans="2:6" ht="12.75">
      <c r="B41" s="3" t="s">
        <v>97</v>
      </c>
      <c r="C41" s="4"/>
      <c r="D41" s="22">
        <f>SUM(D38:D40)</f>
        <v>140954</v>
      </c>
      <c r="E41" s="5"/>
      <c r="F41" s="22">
        <f>SUM(F38:F40)</f>
        <v>134697</v>
      </c>
    </row>
    <row r="42" spans="3:6" ht="12.75">
      <c r="C42" s="4"/>
      <c r="D42" s="17"/>
      <c r="E42" s="5"/>
      <c r="F42" s="17"/>
    </row>
    <row r="43" spans="2:6" ht="12.75">
      <c r="B43" s="3" t="s">
        <v>147</v>
      </c>
      <c r="C43" s="4"/>
      <c r="D43" s="17"/>
      <c r="E43" s="5"/>
      <c r="F43" s="17"/>
    </row>
    <row r="44" spans="2:6" ht="12.75">
      <c r="B44" s="1" t="s">
        <v>71</v>
      </c>
      <c r="C44" s="4">
        <v>22</v>
      </c>
      <c r="D44" s="17">
        <v>9520</v>
      </c>
      <c r="E44" s="5"/>
      <c r="F44" s="17">
        <v>7624</v>
      </c>
    </row>
    <row r="45" spans="2:6" ht="12.75">
      <c r="B45" s="1" t="s">
        <v>72</v>
      </c>
      <c r="C45" s="4"/>
      <c r="D45" s="17">
        <v>3422</v>
      </c>
      <c r="E45" s="5"/>
      <c r="F45" s="17">
        <v>3387</v>
      </c>
    </row>
    <row r="46" spans="3:6" ht="12.75">
      <c r="C46" s="4"/>
      <c r="D46" s="17"/>
      <c r="E46" s="5"/>
      <c r="F46" s="17"/>
    </row>
    <row r="47" spans="3:6" ht="12.75">
      <c r="C47" s="4"/>
      <c r="D47" s="22">
        <f>SUM(D44:D45)</f>
        <v>12942</v>
      </c>
      <c r="E47" s="5"/>
      <c r="F47" s="22">
        <f>SUM(F44:F46)</f>
        <v>11011</v>
      </c>
    </row>
    <row r="48" spans="3:6" ht="12.75">
      <c r="C48" s="4"/>
      <c r="D48" s="17"/>
      <c r="E48" s="5"/>
      <c r="F48" s="17"/>
    </row>
    <row r="49" spans="2:6" ht="12.75">
      <c r="B49" s="3" t="s">
        <v>15</v>
      </c>
      <c r="C49" s="4"/>
      <c r="D49" s="17"/>
      <c r="E49" s="5"/>
      <c r="F49" s="17"/>
    </row>
    <row r="50" spans="2:6" ht="12.75">
      <c r="B50" s="1" t="s">
        <v>101</v>
      </c>
      <c r="C50" s="4"/>
      <c r="D50" s="17">
        <v>23955</v>
      </c>
      <c r="E50" s="5"/>
      <c r="F50" s="17">
        <v>31733</v>
      </c>
    </row>
    <row r="51" spans="2:6" ht="12.75">
      <c r="B51" s="1" t="s">
        <v>103</v>
      </c>
      <c r="C51" s="4">
        <v>23</v>
      </c>
      <c r="D51" s="17">
        <v>0</v>
      </c>
      <c r="E51" s="5"/>
      <c r="F51" s="17">
        <v>0</v>
      </c>
    </row>
    <row r="52" spans="2:6" ht="12.75">
      <c r="B52" s="1" t="s">
        <v>104</v>
      </c>
      <c r="C52" s="4">
        <v>29</v>
      </c>
      <c r="D52" s="17">
        <v>0</v>
      </c>
      <c r="E52" s="5"/>
      <c r="F52" s="17">
        <v>0</v>
      </c>
    </row>
    <row r="53" spans="2:6" ht="12.75">
      <c r="B53" s="1" t="s">
        <v>79</v>
      </c>
      <c r="C53" s="4">
        <v>22</v>
      </c>
      <c r="D53" s="17">
        <v>16929</v>
      </c>
      <c r="E53" s="5"/>
      <c r="F53" s="17">
        <v>19659</v>
      </c>
    </row>
    <row r="54" spans="2:6" ht="12.75">
      <c r="B54" s="1" t="s">
        <v>148</v>
      </c>
      <c r="D54" s="17">
        <v>702</v>
      </c>
      <c r="E54" s="5"/>
      <c r="F54" s="17">
        <v>582</v>
      </c>
    </row>
    <row r="55" spans="4:6" ht="12.75">
      <c r="D55" s="17"/>
      <c r="E55" s="5"/>
      <c r="F55" s="17"/>
    </row>
    <row r="56" spans="4:6" ht="12.75">
      <c r="D56" s="22">
        <f>SUM(D50:D55)</f>
        <v>41586</v>
      </c>
      <c r="E56" s="5"/>
      <c r="F56" s="22">
        <f>SUM(F50:F55)</f>
        <v>51974</v>
      </c>
    </row>
    <row r="57" spans="4:6" ht="12.75">
      <c r="D57" s="5"/>
      <c r="E57" s="5"/>
      <c r="F57" s="5"/>
    </row>
    <row r="58" spans="2:6" ht="12.75">
      <c r="B58" s="3" t="s">
        <v>98</v>
      </c>
      <c r="D58" s="5">
        <f>+D47+D56</f>
        <v>54528</v>
      </c>
      <c r="E58" s="5"/>
      <c r="F58" s="5">
        <f>+F47+F56</f>
        <v>62985</v>
      </c>
    </row>
    <row r="59" spans="4:6" ht="12.75">
      <c r="D59" s="5"/>
      <c r="E59" s="5"/>
      <c r="F59" s="5"/>
    </row>
    <row r="60" spans="2:6" ht="13.5" thickBot="1">
      <c r="B60" s="3" t="s">
        <v>73</v>
      </c>
      <c r="D60" s="8">
        <f>+D41+D58</f>
        <v>195482</v>
      </c>
      <c r="E60" s="5"/>
      <c r="F60" s="8">
        <f>+F41+F58</f>
        <v>197682</v>
      </c>
    </row>
    <row r="61" spans="4:6" ht="12.75">
      <c r="D61" s="5"/>
      <c r="E61" s="5"/>
      <c r="F61" s="5"/>
    </row>
    <row r="62" spans="2:3" ht="12.75">
      <c r="B62" s="3" t="s">
        <v>99</v>
      </c>
      <c r="C62" s="3"/>
    </row>
    <row r="63" spans="2:3" ht="12.75">
      <c r="B63" s="3" t="s">
        <v>119</v>
      </c>
      <c r="C63" s="3"/>
    </row>
  </sheetData>
  <sheetProtection/>
  <printOptions/>
  <pageMargins left="0.33" right="0.42" top="0.53" bottom="0.54" header="0.5" footer="0.5"/>
  <pageSetup horizontalDpi="360" verticalDpi="36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2"/>
  <sheetViews>
    <sheetView zoomScalePageLayoutView="0" workbookViewId="0" topLeftCell="A7">
      <selection activeCell="C45" sqref="C45"/>
    </sheetView>
  </sheetViews>
  <sheetFormatPr defaultColWidth="9.33203125" defaultRowHeight="12.75"/>
  <cols>
    <col min="1" max="1" width="2.83203125" style="1" customWidth="1"/>
    <col min="2" max="2" width="57.83203125" style="1" customWidth="1"/>
    <col min="3" max="3" width="6.83203125" style="1" customWidth="1"/>
    <col min="4" max="4" width="14.33203125" style="1" customWidth="1"/>
    <col min="5" max="5" width="16.16015625" style="1" customWidth="1"/>
    <col min="6" max="6" width="15.33203125" style="1" customWidth="1"/>
    <col min="7" max="7" width="18" style="1" customWidth="1"/>
    <col min="8" max="16384" width="9.33203125" style="1" customWidth="1"/>
  </cols>
  <sheetData>
    <row r="1" spans="2:3" ht="15.75">
      <c r="B1" s="2" t="s">
        <v>17</v>
      </c>
      <c r="C1" s="2"/>
    </row>
    <row r="3" spans="2:3" ht="12.75">
      <c r="B3" s="3" t="s">
        <v>18</v>
      </c>
      <c r="C3" s="3"/>
    </row>
    <row r="4" spans="2:3" ht="12.75">
      <c r="B4" s="3" t="s">
        <v>120</v>
      </c>
      <c r="C4" s="3"/>
    </row>
    <row r="5" spans="2:3" ht="12.75">
      <c r="B5" s="3"/>
      <c r="C5" s="3"/>
    </row>
    <row r="6" spans="2:3" ht="12.75">
      <c r="B6" s="3" t="s">
        <v>121</v>
      </c>
      <c r="C6" s="3"/>
    </row>
    <row r="8" spans="4:7" ht="12.75">
      <c r="D8" s="10" t="s">
        <v>54</v>
      </c>
      <c r="E8" s="10"/>
      <c r="F8" s="10" t="s">
        <v>55</v>
      </c>
      <c r="G8" s="10"/>
    </row>
    <row r="9" spans="4:7" ht="12.75">
      <c r="D9" s="11" t="s">
        <v>19</v>
      </c>
      <c r="E9" s="11" t="s">
        <v>6</v>
      </c>
      <c r="F9" s="11" t="s">
        <v>3</v>
      </c>
      <c r="G9" s="11" t="s">
        <v>6</v>
      </c>
    </row>
    <row r="10" spans="4:7" ht="12.75">
      <c r="D10" s="11" t="s">
        <v>20</v>
      </c>
      <c r="E10" s="11" t="s">
        <v>20</v>
      </c>
      <c r="F10" s="11" t="s">
        <v>20</v>
      </c>
      <c r="G10" s="11" t="s">
        <v>20</v>
      </c>
    </row>
    <row r="11" spans="4:7" ht="12.75">
      <c r="D11" s="11" t="s">
        <v>4</v>
      </c>
      <c r="E11" s="11" t="s">
        <v>21</v>
      </c>
      <c r="F11" s="11" t="s">
        <v>22</v>
      </c>
      <c r="G11" s="11" t="s">
        <v>21</v>
      </c>
    </row>
    <row r="12" spans="4:7" ht="12.75">
      <c r="D12" s="11"/>
      <c r="E12" s="11" t="s">
        <v>4</v>
      </c>
      <c r="F12" s="11"/>
      <c r="G12" s="11" t="s">
        <v>23</v>
      </c>
    </row>
    <row r="13" spans="4:7" ht="12.75">
      <c r="D13" s="18" t="s">
        <v>122</v>
      </c>
      <c r="E13" s="18" t="s">
        <v>123</v>
      </c>
      <c r="F13" s="18" t="s">
        <v>122</v>
      </c>
      <c r="G13" s="18" t="s">
        <v>123</v>
      </c>
    </row>
    <row r="14" spans="3:7" ht="12.75">
      <c r="C14" s="4" t="s">
        <v>56</v>
      </c>
      <c r="D14" s="12" t="s">
        <v>5</v>
      </c>
      <c r="E14" s="12" t="s">
        <v>5</v>
      </c>
      <c r="F14" s="12" t="s">
        <v>5</v>
      </c>
      <c r="G14" s="12" t="s">
        <v>5</v>
      </c>
    </row>
    <row r="15" spans="2:7" ht="12.75">
      <c r="B15" s="3" t="s">
        <v>24</v>
      </c>
      <c r="C15" s="4">
        <v>9</v>
      </c>
      <c r="D15" s="5">
        <v>82985</v>
      </c>
      <c r="E15" s="5">
        <v>83226</v>
      </c>
      <c r="F15" s="5">
        <v>82985</v>
      </c>
      <c r="G15" s="5">
        <f>+E15</f>
        <v>83226</v>
      </c>
    </row>
    <row r="16" spans="2:7" ht="12.75">
      <c r="B16" s="1" t="s">
        <v>25</v>
      </c>
      <c r="D16" s="9">
        <v>-69217</v>
      </c>
      <c r="E16" s="9">
        <v>-70421</v>
      </c>
      <c r="F16" s="9">
        <v>-69217</v>
      </c>
      <c r="G16" s="9">
        <f>+E16</f>
        <v>-70421</v>
      </c>
    </row>
    <row r="17" spans="2:7" ht="12.75">
      <c r="B17" s="3" t="s">
        <v>26</v>
      </c>
      <c r="C17" s="3"/>
      <c r="D17" s="5">
        <f>SUM(D15:D16)</f>
        <v>13768</v>
      </c>
      <c r="E17" s="5">
        <f>SUM(E15:E16)</f>
        <v>12805</v>
      </c>
      <c r="F17" s="5">
        <f>SUM(F15:F16)</f>
        <v>13768</v>
      </c>
      <c r="G17" s="5">
        <f>SUM(G15:G16)</f>
        <v>12805</v>
      </c>
    </row>
    <row r="18" spans="2:7" ht="12.75">
      <c r="B18" s="3"/>
      <c r="C18" s="3"/>
      <c r="D18" s="5"/>
      <c r="E18" s="5"/>
      <c r="F18" s="5"/>
      <c r="G18" s="5"/>
    </row>
    <row r="19" spans="2:7" ht="12.75">
      <c r="B19" s="1" t="s">
        <v>145</v>
      </c>
      <c r="C19" s="4">
        <v>24</v>
      </c>
      <c r="D19" s="5">
        <v>1149</v>
      </c>
      <c r="E19" s="5">
        <v>80</v>
      </c>
      <c r="F19" s="5">
        <v>1149</v>
      </c>
      <c r="G19" s="5">
        <f>+E19</f>
        <v>80</v>
      </c>
    </row>
    <row r="20" spans="2:7" ht="12.75">
      <c r="B20" s="1" t="s">
        <v>27</v>
      </c>
      <c r="C20" s="4">
        <v>25</v>
      </c>
      <c r="D20" s="5">
        <v>-6489</v>
      </c>
      <c r="E20" s="5">
        <v>-6491</v>
      </c>
      <c r="F20" s="5">
        <v>-6489</v>
      </c>
      <c r="G20" s="5">
        <f>+E20</f>
        <v>-6491</v>
      </c>
    </row>
    <row r="21" spans="4:7" ht="12.75">
      <c r="D21" s="9"/>
      <c r="E21" s="9"/>
      <c r="F21" s="9"/>
      <c r="G21" s="9"/>
    </row>
    <row r="22" spans="2:7" ht="12.75">
      <c r="B22" s="3" t="s">
        <v>106</v>
      </c>
      <c r="C22" s="4"/>
      <c r="D22" s="5">
        <f>SUM(D17:D21)</f>
        <v>8428</v>
      </c>
      <c r="E22" s="5">
        <f>SUM(E17:E21)</f>
        <v>6394</v>
      </c>
      <c r="F22" s="5">
        <f>SUM(F17:F21)</f>
        <v>8428</v>
      </c>
      <c r="G22" s="5">
        <f>SUM(G17:G21)</f>
        <v>6394</v>
      </c>
    </row>
    <row r="23" spans="2:7" ht="12.75">
      <c r="B23" s="1" t="s">
        <v>28</v>
      </c>
      <c r="D23" s="5">
        <v>-210</v>
      </c>
      <c r="E23" s="5">
        <v>-198</v>
      </c>
      <c r="F23" s="5">
        <v>-210</v>
      </c>
      <c r="G23" s="5">
        <f>+E23</f>
        <v>-198</v>
      </c>
    </row>
    <row r="24" spans="4:7" ht="12.75">
      <c r="D24" s="9"/>
      <c r="E24" s="9"/>
      <c r="F24" s="9"/>
      <c r="G24" s="9"/>
    </row>
    <row r="25" spans="2:7" ht="12.75">
      <c r="B25" s="3" t="s">
        <v>107</v>
      </c>
      <c r="C25" s="3"/>
      <c r="D25" s="5">
        <f>SUM(D22:D24)</f>
        <v>8218</v>
      </c>
      <c r="E25" s="5">
        <f>SUM(E22:E24)</f>
        <v>6196</v>
      </c>
      <c r="F25" s="5">
        <f>SUM(F22:F24)</f>
        <v>8218</v>
      </c>
      <c r="G25" s="5">
        <f>SUM(G22:G24)</f>
        <v>6196</v>
      </c>
    </row>
    <row r="26" spans="2:7" ht="12.75">
      <c r="B26" s="1" t="s">
        <v>29</v>
      </c>
      <c r="C26" s="4">
        <v>20</v>
      </c>
      <c r="D26" s="5">
        <v>-1961</v>
      </c>
      <c r="E26" s="5">
        <v>-1496</v>
      </c>
      <c r="F26" s="5">
        <v>-1961</v>
      </c>
      <c r="G26" s="5">
        <f>+E26</f>
        <v>-1496</v>
      </c>
    </row>
    <row r="27" spans="4:7" ht="12.75">
      <c r="D27" s="9"/>
      <c r="E27" s="9"/>
      <c r="F27" s="9"/>
      <c r="G27" s="9"/>
    </row>
    <row r="28" spans="2:7" ht="13.5" thickBot="1">
      <c r="B28" s="3" t="s">
        <v>59</v>
      </c>
      <c r="D28" s="13">
        <f>+D25+D26</f>
        <v>6257</v>
      </c>
      <c r="E28" s="13">
        <f>+E25+E26</f>
        <v>4700</v>
      </c>
      <c r="F28" s="13">
        <f>+F25+F26</f>
        <v>6257</v>
      </c>
      <c r="G28" s="13">
        <f>+G25+G26</f>
        <v>4700</v>
      </c>
    </row>
    <row r="29" spans="4:7" ht="13.5" thickTop="1">
      <c r="D29" s="5"/>
      <c r="E29" s="5"/>
      <c r="F29" s="5"/>
      <c r="G29" s="5"/>
    </row>
    <row r="30" spans="2:7" ht="12.75">
      <c r="B30" s="3" t="s">
        <v>87</v>
      </c>
      <c r="D30" s="5">
        <v>0</v>
      </c>
      <c r="E30" s="5">
        <v>0</v>
      </c>
      <c r="F30" s="5">
        <v>0</v>
      </c>
      <c r="G30" s="5">
        <v>0</v>
      </c>
    </row>
    <row r="31" spans="4:7" ht="12.75">
      <c r="D31" s="5"/>
      <c r="E31" s="5"/>
      <c r="F31" s="5"/>
      <c r="G31" s="5"/>
    </row>
    <row r="32" spans="2:7" ht="13.5" thickBot="1">
      <c r="B32" s="3" t="s">
        <v>88</v>
      </c>
      <c r="D32" s="13">
        <f>+D28+D30</f>
        <v>6257</v>
      </c>
      <c r="E32" s="13">
        <f>+E28+E30</f>
        <v>4700</v>
      </c>
      <c r="F32" s="13">
        <f>+F28+F30</f>
        <v>6257</v>
      </c>
      <c r="G32" s="13">
        <f>+G28+G30</f>
        <v>4700</v>
      </c>
    </row>
    <row r="33" spans="4:7" ht="13.5" thickTop="1">
      <c r="D33" s="5"/>
      <c r="E33" s="5"/>
      <c r="F33" s="5"/>
      <c r="G33" s="5"/>
    </row>
    <row r="34" spans="2:7" ht="12.75">
      <c r="B34" s="1" t="s">
        <v>83</v>
      </c>
      <c r="D34" s="5"/>
      <c r="E34" s="5"/>
      <c r="F34" s="5"/>
      <c r="G34" s="5"/>
    </row>
    <row r="35" spans="2:7" ht="12.75">
      <c r="B35" s="1" t="s">
        <v>90</v>
      </c>
      <c r="D35" s="5">
        <f>+D28</f>
        <v>6257</v>
      </c>
      <c r="E35" s="5">
        <f>+E28</f>
        <v>4700</v>
      </c>
      <c r="F35" s="5">
        <f>+F28</f>
        <v>6257</v>
      </c>
      <c r="G35" s="5">
        <f>+G28</f>
        <v>4700</v>
      </c>
    </row>
    <row r="36" spans="2:7" ht="12.75">
      <c r="B36" s="1" t="s">
        <v>84</v>
      </c>
      <c r="D36" s="5">
        <v>0</v>
      </c>
      <c r="E36" s="5">
        <v>0</v>
      </c>
      <c r="F36" s="5">
        <v>0</v>
      </c>
      <c r="G36" s="5">
        <v>0</v>
      </c>
    </row>
    <row r="37" spans="4:7" ht="13.5" thickBot="1">
      <c r="D37" s="13">
        <f>SUM(D35:D36)</f>
        <v>6257</v>
      </c>
      <c r="E37" s="13">
        <f>SUM(E35:E36)</f>
        <v>4700</v>
      </c>
      <c r="F37" s="13">
        <f>SUM(F35:F36)</f>
        <v>6257</v>
      </c>
      <c r="G37" s="13">
        <f>SUM(G35:G36)</f>
        <v>4700</v>
      </c>
    </row>
    <row r="38" spans="4:7" ht="13.5" thickTop="1">
      <c r="D38" s="5"/>
      <c r="E38" s="5"/>
      <c r="F38" s="5"/>
      <c r="G38" s="5"/>
    </row>
    <row r="39" spans="2:7" ht="12.75">
      <c r="B39" s="1" t="s">
        <v>89</v>
      </c>
      <c r="D39" s="5"/>
      <c r="E39" s="5"/>
      <c r="F39" s="5"/>
      <c r="G39" s="5"/>
    </row>
    <row r="40" spans="2:7" ht="12.75">
      <c r="B40" s="1" t="s">
        <v>90</v>
      </c>
      <c r="D40" s="5">
        <f>+D32</f>
        <v>6257</v>
      </c>
      <c r="E40" s="5">
        <f>+E35</f>
        <v>4700</v>
      </c>
      <c r="F40" s="5">
        <f>+F35</f>
        <v>6257</v>
      </c>
      <c r="G40" s="5">
        <f>+G35</f>
        <v>4700</v>
      </c>
    </row>
    <row r="41" spans="2:7" ht="12.75">
      <c r="B41" s="1" t="s">
        <v>84</v>
      </c>
      <c r="D41" s="5">
        <v>0</v>
      </c>
      <c r="E41" s="5">
        <v>0</v>
      </c>
      <c r="F41" s="5">
        <v>0</v>
      </c>
      <c r="G41" s="5">
        <v>0</v>
      </c>
    </row>
    <row r="42" spans="4:7" ht="13.5" thickBot="1">
      <c r="D42" s="13">
        <f>SUM(D40:D41)</f>
        <v>6257</v>
      </c>
      <c r="E42" s="13">
        <f>SUM(E40:E41)</f>
        <v>4700</v>
      </c>
      <c r="F42" s="13">
        <f>SUM(F40:F41)</f>
        <v>6257</v>
      </c>
      <c r="G42" s="13">
        <f>SUM(G40:G41)</f>
        <v>4700</v>
      </c>
    </row>
    <row r="43" spans="4:7" ht="13.5" thickTop="1">
      <c r="D43" s="17"/>
      <c r="E43" s="17"/>
      <c r="F43" s="17"/>
      <c r="G43" s="17"/>
    </row>
    <row r="44" spans="2:7" ht="12.75">
      <c r="B44" s="3" t="s">
        <v>91</v>
      </c>
      <c r="D44" s="5"/>
      <c r="E44" s="5"/>
      <c r="F44" s="5"/>
      <c r="G44" s="5"/>
    </row>
    <row r="45" spans="2:7" ht="12.75">
      <c r="B45" s="1" t="s">
        <v>60</v>
      </c>
      <c r="C45" s="4">
        <v>30</v>
      </c>
      <c r="D45" s="23">
        <f>+D35/60000*100</f>
        <v>10.428333333333335</v>
      </c>
      <c r="E45" s="23">
        <f>+E35/60000*100</f>
        <v>7.833333333333334</v>
      </c>
      <c r="F45" s="23">
        <f>+F35/60000*100</f>
        <v>10.428333333333335</v>
      </c>
      <c r="G45" s="23">
        <f>+G35/60000*100</f>
        <v>7.833333333333334</v>
      </c>
    </row>
    <row r="46" spans="2:8" ht="12.75">
      <c r="B46" s="1" t="s">
        <v>61</v>
      </c>
      <c r="C46" s="3"/>
      <c r="D46" s="23">
        <v>0</v>
      </c>
      <c r="E46" s="23">
        <v>0</v>
      </c>
      <c r="F46" s="23">
        <v>0</v>
      </c>
      <c r="G46" s="23">
        <v>0</v>
      </c>
      <c r="H46" s="5"/>
    </row>
    <row r="47" spans="4:7" ht="12.75">
      <c r="D47" s="9"/>
      <c r="E47" s="9"/>
      <c r="F47" s="9"/>
      <c r="G47" s="9"/>
    </row>
    <row r="48" spans="3:7" ht="13.5" thickBot="1">
      <c r="C48" s="4"/>
      <c r="D48" s="24">
        <f>SUM(D45:D47)</f>
        <v>10.428333333333335</v>
      </c>
      <c r="E48" s="24">
        <f>SUM(E45:E47)</f>
        <v>7.833333333333334</v>
      </c>
      <c r="F48" s="24">
        <f>SUM(F45:F47)</f>
        <v>10.428333333333335</v>
      </c>
      <c r="G48" s="24">
        <f>SUM(G45:G47)</f>
        <v>7.833333333333334</v>
      </c>
    </row>
    <row r="49" spans="4:7" ht="13.5" thickTop="1">
      <c r="D49" s="5"/>
      <c r="E49" s="5"/>
      <c r="F49" s="5"/>
      <c r="G49" s="5"/>
    </row>
    <row r="51" spans="2:3" ht="12.75">
      <c r="B51" s="3" t="s">
        <v>110</v>
      </c>
      <c r="C51" s="3"/>
    </row>
    <row r="52" spans="2:3" ht="12.75">
      <c r="B52" s="3" t="s">
        <v>119</v>
      </c>
      <c r="C52" s="3"/>
    </row>
  </sheetData>
  <sheetProtection/>
  <printOptions/>
  <pageMargins left="0.2" right="0.2" top="0.68" bottom="1" header="0.5" footer="0.5"/>
  <pageSetup horizontalDpi="360" verticalDpi="36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0"/>
  <sheetViews>
    <sheetView zoomScalePageLayoutView="0" workbookViewId="0" topLeftCell="A4">
      <selection activeCell="B25" sqref="B25"/>
    </sheetView>
  </sheetViews>
  <sheetFormatPr defaultColWidth="9.33203125" defaultRowHeight="12.75"/>
  <cols>
    <col min="1" max="1" width="3.33203125" style="1" customWidth="1"/>
    <col min="2" max="2" width="47" style="1" customWidth="1"/>
    <col min="3" max="3" width="11.66015625" style="1" customWidth="1"/>
    <col min="4" max="4" width="12" style="1" customWidth="1"/>
    <col min="5" max="5" width="12.66015625" style="1" customWidth="1"/>
    <col min="6" max="6" width="14.16015625" style="1" customWidth="1"/>
    <col min="7" max="7" width="12" style="1" customWidth="1"/>
    <col min="8" max="8" width="13.16015625" style="1" customWidth="1"/>
    <col min="9" max="9" width="11" style="1" customWidth="1"/>
    <col min="10" max="16384" width="9.33203125" style="1" customWidth="1"/>
  </cols>
  <sheetData>
    <row r="1" ht="15.75">
      <c r="B1" s="2" t="s">
        <v>0</v>
      </c>
    </row>
    <row r="3" ht="12.75">
      <c r="B3" s="3" t="s">
        <v>30</v>
      </c>
    </row>
    <row r="4" ht="12.75">
      <c r="B4" s="3" t="s">
        <v>124</v>
      </c>
    </row>
    <row r="5" ht="12.75">
      <c r="B5" s="3"/>
    </row>
    <row r="6" spans="3:8" ht="12.75">
      <c r="C6" s="25" t="s">
        <v>108</v>
      </c>
      <c r="H6" s="4"/>
    </row>
    <row r="7" spans="3:8" ht="12.75">
      <c r="C7" s="25"/>
      <c r="D7" s="26" t="s">
        <v>92</v>
      </c>
      <c r="F7" s="4" t="s">
        <v>93</v>
      </c>
      <c r="H7" s="4" t="s">
        <v>85</v>
      </c>
    </row>
    <row r="8" spans="3:9" ht="12.75">
      <c r="C8" s="4" t="s">
        <v>31</v>
      </c>
      <c r="D8" s="4" t="s">
        <v>31</v>
      </c>
      <c r="E8" s="4" t="s">
        <v>57</v>
      </c>
      <c r="F8" s="4" t="s">
        <v>34</v>
      </c>
      <c r="G8" s="4"/>
      <c r="H8" s="4" t="s">
        <v>86</v>
      </c>
      <c r="I8" s="4" t="s">
        <v>35</v>
      </c>
    </row>
    <row r="9" spans="3:9" ht="12.75">
      <c r="C9" s="4" t="s">
        <v>32</v>
      </c>
      <c r="D9" s="4" t="s">
        <v>33</v>
      </c>
      <c r="E9" s="4" t="s">
        <v>58</v>
      </c>
      <c r="F9" s="4" t="s">
        <v>144</v>
      </c>
      <c r="G9" s="4" t="s">
        <v>35</v>
      </c>
      <c r="H9" s="4" t="s">
        <v>74</v>
      </c>
      <c r="I9" s="4" t="s">
        <v>75</v>
      </c>
    </row>
    <row r="10" spans="3:9" ht="12.75">
      <c r="C10" s="4" t="s">
        <v>5</v>
      </c>
      <c r="D10" s="4" t="s">
        <v>5</v>
      </c>
      <c r="E10" s="4" t="s">
        <v>5</v>
      </c>
      <c r="F10" s="4" t="s">
        <v>5</v>
      </c>
      <c r="G10" s="4" t="s">
        <v>5</v>
      </c>
      <c r="H10" s="4" t="s">
        <v>5</v>
      </c>
      <c r="I10" s="4" t="s">
        <v>5</v>
      </c>
    </row>
    <row r="12" spans="2:9" ht="12.75">
      <c r="B12" s="1" t="s">
        <v>125</v>
      </c>
      <c r="C12" s="5">
        <v>60000</v>
      </c>
      <c r="D12" s="5">
        <v>1433</v>
      </c>
      <c r="E12" s="5">
        <v>3461</v>
      </c>
      <c r="F12" s="5">
        <v>69684</v>
      </c>
      <c r="G12" s="5">
        <f>SUM(C12:F12)</f>
        <v>134578</v>
      </c>
      <c r="H12" s="14">
        <f>+'Balance Sheet'!D39</f>
        <v>119</v>
      </c>
      <c r="I12" s="5">
        <f>SUM(G12:H12)</f>
        <v>134697</v>
      </c>
    </row>
    <row r="13" spans="3:7" ht="12.75">
      <c r="C13" s="5"/>
      <c r="D13" s="5"/>
      <c r="E13" s="5"/>
      <c r="F13" s="5"/>
      <c r="G13" s="5"/>
    </row>
    <row r="14" spans="2:9" ht="12.75">
      <c r="B14" s="1" t="s">
        <v>88</v>
      </c>
      <c r="C14" s="5"/>
      <c r="D14" s="5"/>
      <c r="E14" s="5"/>
      <c r="F14" s="5">
        <f>+'P &amp; L'!D32</f>
        <v>6257</v>
      </c>
      <c r="G14" s="5">
        <f>SUM(C14:F14)</f>
        <v>6257</v>
      </c>
      <c r="H14" s="29">
        <v>0</v>
      </c>
      <c r="I14" s="5">
        <f>SUM(G14:H14)</f>
        <v>6257</v>
      </c>
    </row>
    <row r="15" spans="3:9" ht="12.75">
      <c r="C15" s="5"/>
      <c r="D15" s="5"/>
      <c r="E15" s="5"/>
      <c r="F15" s="5"/>
      <c r="G15" s="5"/>
      <c r="H15" s="29"/>
      <c r="I15" s="5"/>
    </row>
    <row r="16" spans="2:9" ht="12.75">
      <c r="B16" s="1" t="s">
        <v>48</v>
      </c>
      <c r="C16" s="5"/>
      <c r="D16" s="5"/>
      <c r="E16" s="5"/>
      <c r="F16" s="5">
        <v>0</v>
      </c>
      <c r="G16" s="5">
        <f>SUM(C16:F16)</f>
        <v>0</v>
      </c>
      <c r="H16" s="29">
        <v>0</v>
      </c>
      <c r="I16" s="5">
        <f>SUM(G16:H16)</f>
        <v>0</v>
      </c>
    </row>
    <row r="17" spans="3:9" ht="12.75">
      <c r="C17" s="5"/>
      <c r="D17" s="5"/>
      <c r="E17" s="5"/>
      <c r="F17" s="5"/>
      <c r="G17" s="5"/>
      <c r="I17" s="5"/>
    </row>
    <row r="18" spans="2:9" ht="13.5" thickBot="1">
      <c r="B18" s="1" t="s">
        <v>126</v>
      </c>
      <c r="C18" s="13">
        <f>SUM(C12:C17)</f>
        <v>60000</v>
      </c>
      <c r="D18" s="13">
        <f aca="true" t="shared" si="0" ref="D18:I18">SUM(D12:D17)</f>
        <v>1433</v>
      </c>
      <c r="E18" s="13">
        <f t="shared" si="0"/>
        <v>3461</v>
      </c>
      <c r="F18" s="13">
        <f t="shared" si="0"/>
        <v>75941</v>
      </c>
      <c r="G18" s="13">
        <f t="shared" si="0"/>
        <v>140835</v>
      </c>
      <c r="H18" s="13">
        <f t="shared" si="0"/>
        <v>119</v>
      </c>
      <c r="I18" s="13">
        <f t="shared" si="0"/>
        <v>140954</v>
      </c>
    </row>
    <row r="19" spans="3:7" ht="13.5" thickTop="1">
      <c r="C19" s="5"/>
      <c r="D19" s="5"/>
      <c r="E19" s="5"/>
      <c r="F19" s="5"/>
      <c r="G19" s="5"/>
    </row>
    <row r="20" spans="3:7" ht="12.75">
      <c r="C20" s="5"/>
      <c r="D20" s="5"/>
      <c r="E20" s="5"/>
      <c r="F20" s="5"/>
      <c r="G20" s="5"/>
    </row>
    <row r="21" spans="2:9" ht="12.75">
      <c r="B21" s="1" t="s">
        <v>115</v>
      </c>
      <c r="C21" s="5">
        <v>60000</v>
      </c>
      <c r="D21" s="5">
        <v>1433</v>
      </c>
      <c r="E21" s="5">
        <v>3502</v>
      </c>
      <c r="F21" s="5">
        <v>55420</v>
      </c>
      <c r="G21" s="5">
        <f>SUM(C21:F21)</f>
        <v>120355</v>
      </c>
      <c r="H21" s="5">
        <v>179</v>
      </c>
      <c r="I21" s="5">
        <f>+G21+H21</f>
        <v>120534</v>
      </c>
    </row>
    <row r="22" spans="3:9" ht="12.75">
      <c r="C22" s="5"/>
      <c r="D22" s="5"/>
      <c r="E22" s="5"/>
      <c r="F22" s="5"/>
      <c r="G22" s="5"/>
      <c r="H22" s="5"/>
      <c r="I22" s="5"/>
    </row>
    <row r="23" spans="2:9" ht="12.75">
      <c r="B23" s="1" t="s">
        <v>88</v>
      </c>
      <c r="C23" s="5"/>
      <c r="D23" s="5"/>
      <c r="E23" s="5"/>
      <c r="F23" s="5">
        <v>4700</v>
      </c>
      <c r="G23" s="5">
        <f>SUM(C23:F23)</f>
        <v>4700</v>
      </c>
      <c r="H23" s="5">
        <v>0</v>
      </c>
      <c r="I23" s="5">
        <f>+G23+H23</f>
        <v>4700</v>
      </c>
    </row>
    <row r="24" spans="3:9" ht="12.75">
      <c r="C24" s="5"/>
      <c r="D24" s="5"/>
      <c r="E24" s="5"/>
      <c r="F24" s="5"/>
      <c r="G24" s="5"/>
      <c r="H24" s="5"/>
      <c r="I24" s="5"/>
    </row>
    <row r="25" spans="2:9" ht="12.75">
      <c r="B25" s="1" t="s">
        <v>48</v>
      </c>
      <c r="C25" s="5"/>
      <c r="D25" s="5"/>
      <c r="E25" s="5"/>
      <c r="F25" s="5">
        <v>0</v>
      </c>
      <c r="G25" s="5">
        <f>SUM(C25:F25)</f>
        <v>0</v>
      </c>
      <c r="H25" s="5">
        <v>0</v>
      </c>
      <c r="I25" s="5">
        <f>+G25+H25</f>
        <v>0</v>
      </c>
    </row>
    <row r="26" spans="3:9" ht="12.75">
      <c r="C26" s="5"/>
      <c r="D26" s="5"/>
      <c r="E26" s="5"/>
      <c r="F26" s="5"/>
      <c r="G26" s="5"/>
      <c r="H26" s="5"/>
      <c r="I26" s="5"/>
    </row>
    <row r="27" spans="2:9" ht="13.5" thickBot="1">
      <c r="B27" s="1" t="s">
        <v>127</v>
      </c>
      <c r="C27" s="13">
        <f aca="true" t="shared" si="1" ref="C27:I27">SUM(C21:C26)</f>
        <v>60000</v>
      </c>
      <c r="D27" s="13">
        <f t="shared" si="1"/>
        <v>1433</v>
      </c>
      <c r="E27" s="13">
        <f t="shared" si="1"/>
        <v>3502</v>
      </c>
      <c r="F27" s="13">
        <f t="shared" si="1"/>
        <v>60120</v>
      </c>
      <c r="G27" s="13">
        <f t="shared" si="1"/>
        <v>125055</v>
      </c>
      <c r="H27" s="13">
        <f t="shared" si="1"/>
        <v>179</v>
      </c>
      <c r="I27" s="13">
        <f t="shared" si="1"/>
        <v>125234</v>
      </c>
    </row>
    <row r="28" spans="3:7" ht="13.5" thickTop="1">
      <c r="C28" s="5"/>
      <c r="D28" s="5"/>
      <c r="E28" s="5"/>
      <c r="F28" s="5"/>
      <c r="G28" s="5"/>
    </row>
    <row r="29" spans="3:7" ht="12.75">
      <c r="C29" s="5"/>
      <c r="D29" s="5"/>
      <c r="E29" s="5"/>
      <c r="F29" s="5"/>
      <c r="G29" s="5"/>
    </row>
    <row r="30" spans="2:7" ht="12.75">
      <c r="B30" s="3" t="s">
        <v>36</v>
      </c>
      <c r="C30" s="5"/>
      <c r="D30" s="5"/>
      <c r="E30" s="5"/>
      <c r="F30" s="5"/>
      <c r="G30" s="5"/>
    </row>
    <row r="31" spans="2:7" ht="12.75">
      <c r="B31" s="3" t="s">
        <v>128</v>
      </c>
      <c r="C31" s="5"/>
      <c r="D31" s="5"/>
      <c r="E31" s="5"/>
      <c r="F31" s="5"/>
      <c r="G31" s="5"/>
    </row>
    <row r="32" spans="3:7" ht="12.75">
      <c r="C32" s="5"/>
      <c r="D32" s="5"/>
      <c r="E32" s="5"/>
      <c r="F32" s="5"/>
      <c r="G32" s="5"/>
    </row>
    <row r="33" spans="3:7" ht="12.75">
      <c r="C33" s="5"/>
      <c r="D33" s="5"/>
      <c r="E33" s="5"/>
      <c r="F33" s="5"/>
      <c r="G33" s="5"/>
    </row>
    <row r="34" spans="3:7" ht="12.75">
      <c r="C34" s="5"/>
      <c r="D34" s="5"/>
      <c r="E34" s="5"/>
      <c r="F34" s="5"/>
      <c r="G34" s="5"/>
    </row>
    <row r="35" spans="3:7" ht="12.75">
      <c r="C35" s="5"/>
      <c r="D35" s="5"/>
      <c r="E35" s="5"/>
      <c r="F35" s="5"/>
      <c r="G35" s="5"/>
    </row>
    <row r="36" spans="3:7" ht="12.75">
      <c r="C36" s="5"/>
      <c r="D36" s="5"/>
      <c r="E36" s="5"/>
      <c r="F36" s="5"/>
      <c r="G36" s="5"/>
    </row>
    <row r="37" spans="3:7" ht="12.75">
      <c r="C37" s="5"/>
      <c r="D37" s="5"/>
      <c r="E37" s="5"/>
      <c r="F37" s="5"/>
      <c r="G37" s="5"/>
    </row>
    <row r="38" spans="3:7" ht="12.75">
      <c r="C38" s="5"/>
      <c r="D38" s="5"/>
      <c r="E38" s="5"/>
      <c r="F38" s="5"/>
      <c r="G38" s="5"/>
    </row>
    <row r="39" spans="3:7" ht="12.75">
      <c r="C39" s="5"/>
      <c r="D39" s="5"/>
      <c r="E39" s="5"/>
      <c r="F39" s="5"/>
      <c r="G39" s="5"/>
    </row>
    <row r="40" spans="3:7" ht="12.75">
      <c r="C40" s="5"/>
      <c r="D40" s="5"/>
      <c r="E40" s="5"/>
      <c r="F40" s="5"/>
      <c r="G40" s="5"/>
    </row>
    <row r="41" spans="3:7" ht="12.75">
      <c r="C41" s="5"/>
      <c r="D41" s="5"/>
      <c r="E41" s="5"/>
      <c r="F41" s="5"/>
      <c r="G41" s="5"/>
    </row>
    <row r="42" spans="3:7" ht="12.75">
      <c r="C42" s="5"/>
      <c r="D42" s="5"/>
      <c r="E42" s="5"/>
      <c r="F42" s="5"/>
      <c r="G42" s="5"/>
    </row>
    <row r="43" spans="3:7" ht="12.75">
      <c r="C43" s="5"/>
      <c r="D43" s="5"/>
      <c r="E43" s="5"/>
      <c r="F43" s="5"/>
      <c r="G43" s="5"/>
    </row>
    <row r="44" spans="3:7" ht="12.75">
      <c r="C44" s="5"/>
      <c r="D44" s="5"/>
      <c r="E44" s="5"/>
      <c r="F44" s="5"/>
      <c r="G44" s="5"/>
    </row>
    <row r="45" spans="3:7" ht="12.75">
      <c r="C45" s="5"/>
      <c r="D45" s="5"/>
      <c r="E45" s="5"/>
      <c r="F45" s="5"/>
      <c r="G45" s="5"/>
    </row>
    <row r="46" spans="3:7" ht="12.75">
      <c r="C46" s="5"/>
      <c r="D46" s="5"/>
      <c r="E46" s="5"/>
      <c r="F46" s="5"/>
      <c r="G46" s="5"/>
    </row>
    <row r="47" spans="3:7" ht="12.75">
      <c r="C47" s="5"/>
      <c r="D47" s="5"/>
      <c r="E47" s="5"/>
      <c r="F47" s="5"/>
      <c r="G47" s="5"/>
    </row>
    <row r="48" spans="3:7" ht="12.75">
      <c r="C48" s="5"/>
      <c r="D48" s="5"/>
      <c r="E48" s="5"/>
      <c r="F48" s="5"/>
      <c r="G48" s="5"/>
    </row>
    <row r="49" spans="3:7" ht="12.75">
      <c r="C49" s="5"/>
      <c r="D49" s="5"/>
      <c r="E49" s="5"/>
      <c r="F49" s="5"/>
      <c r="G49" s="5"/>
    </row>
    <row r="50" spans="3:7" ht="12.75">
      <c r="C50" s="5"/>
      <c r="D50" s="5"/>
      <c r="E50" s="5"/>
      <c r="F50" s="5"/>
      <c r="G50" s="5"/>
    </row>
    <row r="51" spans="3:7" ht="12.75">
      <c r="C51" s="5"/>
      <c r="D51" s="5"/>
      <c r="E51" s="5"/>
      <c r="F51" s="5"/>
      <c r="G51" s="5"/>
    </row>
    <row r="52" spans="3:7" ht="12.75">
      <c r="C52" s="5"/>
      <c r="D52" s="5"/>
      <c r="E52" s="5"/>
      <c r="F52" s="5"/>
      <c r="G52" s="5"/>
    </row>
    <row r="53" spans="3:7" ht="12.75">
      <c r="C53" s="5"/>
      <c r="D53" s="5"/>
      <c r="E53" s="5"/>
      <c r="F53" s="5"/>
      <c r="G53" s="5"/>
    </row>
    <row r="54" spans="3:7" ht="12.75">
      <c r="C54" s="5"/>
      <c r="D54" s="5"/>
      <c r="E54" s="5"/>
      <c r="F54" s="5"/>
      <c r="G54" s="5"/>
    </row>
    <row r="55" spans="3:7" ht="12.75">
      <c r="C55" s="5"/>
      <c r="D55" s="5"/>
      <c r="E55" s="5"/>
      <c r="F55" s="5"/>
      <c r="G55" s="5"/>
    </row>
    <row r="56" spans="3:7" ht="12.75">
      <c r="C56" s="5"/>
      <c r="D56" s="5"/>
      <c r="E56" s="5"/>
      <c r="F56" s="5"/>
      <c r="G56" s="5"/>
    </row>
    <row r="57" spans="3:7" ht="12.75">
      <c r="C57" s="5"/>
      <c r="D57" s="5"/>
      <c r="E57" s="5"/>
      <c r="F57" s="5"/>
      <c r="G57" s="5"/>
    </row>
    <row r="58" spans="3:7" ht="12.75">
      <c r="C58" s="5"/>
      <c r="D58" s="5"/>
      <c r="E58" s="5"/>
      <c r="F58" s="5"/>
      <c r="G58" s="5"/>
    </row>
    <row r="59" spans="3:7" ht="12.75">
      <c r="C59" s="5"/>
      <c r="D59" s="5"/>
      <c r="E59" s="5"/>
      <c r="F59" s="5"/>
      <c r="G59" s="5"/>
    </row>
    <row r="60" spans="3:7" ht="12.75">
      <c r="C60" s="5"/>
      <c r="D60" s="5"/>
      <c r="E60" s="5"/>
      <c r="F60" s="5"/>
      <c r="G60" s="5"/>
    </row>
    <row r="61" spans="3:7" ht="12.75">
      <c r="C61" s="5"/>
      <c r="D61" s="5"/>
      <c r="E61" s="5"/>
      <c r="F61" s="5"/>
      <c r="G61" s="5"/>
    </row>
    <row r="62" spans="3:7" ht="12.75">
      <c r="C62" s="5"/>
      <c r="D62" s="5"/>
      <c r="E62" s="5"/>
      <c r="F62" s="5"/>
      <c r="G62" s="5"/>
    </row>
    <row r="63" spans="3:7" ht="12.75">
      <c r="C63" s="5"/>
      <c r="D63" s="5"/>
      <c r="E63" s="5"/>
      <c r="F63" s="5"/>
      <c r="G63" s="5"/>
    </row>
    <row r="64" spans="3:7" ht="12.75">
      <c r="C64" s="5"/>
      <c r="D64" s="5"/>
      <c r="E64" s="5"/>
      <c r="F64" s="5"/>
      <c r="G64" s="5"/>
    </row>
    <row r="65" spans="3:7" ht="12.75">
      <c r="C65" s="5"/>
      <c r="D65" s="5"/>
      <c r="E65" s="5"/>
      <c r="F65" s="5"/>
      <c r="G65" s="5"/>
    </row>
    <row r="66" spans="3:7" ht="12.75">
      <c r="C66" s="5"/>
      <c r="D66" s="5"/>
      <c r="E66" s="5"/>
      <c r="F66" s="5"/>
      <c r="G66" s="5"/>
    </row>
    <row r="67" spans="3:7" ht="12.75">
      <c r="C67" s="5"/>
      <c r="D67" s="5"/>
      <c r="E67" s="5"/>
      <c r="F67" s="5"/>
      <c r="G67" s="5"/>
    </row>
    <row r="68" spans="3:7" ht="12.75">
      <c r="C68" s="5"/>
      <c r="D68" s="5"/>
      <c r="E68" s="5"/>
      <c r="F68" s="5"/>
      <c r="G68" s="5"/>
    </row>
    <row r="69" spans="3:7" ht="12.75">
      <c r="C69" s="5"/>
      <c r="D69" s="5"/>
      <c r="E69" s="5"/>
      <c r="F69" s="5"/>
      <c r="G69" s="5"/>
    </row>
    <row r="70" spans="3:7" ht="12.75">
      <c r="C70" s="5"/>
      <c r="D70" s="5"/>
      <c r="E70" s="5"/>
      <c r="F70" s="5"/>
      <c r="G70" s="5"/>
    </row>
    <row r="71" spans="3:7" ht="12.75">
      <c r="C71" s="5"/>
      <c r="D71" s="5"/>
      <c r="E71" s="5"/>
      <c r="F71" s="5"/>
      <c r="G71" s="5"/>
    </row>
    <row r="72" spans="3:7" ht="12.75">
      <c r="C72" s="5"/>
      <c r="D72" s="5"/>
      <c r="E72" s="5"/>
      <c r="F72" s="5"/>
      <c r="G72" s="5"/>
    </row>
    <row r="73" spans="3:7" ht="12.75">
      <c r="C73" s="5"/>
      <c r="D73" s="5"/>
      <c r="E73" s="5"/>
      <c r="F73" s="5"/>
      <c r="G73" s="5"/>
    </row>
    <row r="74" spans="3:7" ht="12.75">
      <c r="C74" s="5"/>
      <c r="D74" s="5"/>
      <c r="E74" s="5"/>
      <c r="F74" s="5"/>
      <c r="G74" s="5"/>
    </row>
    <row r="75" spans="3:7" ht="12.75">
      <c r="C75" s="5"/>
      <c r="D75" s="5"/>
      <c r="E75" s="5"/>
      <c r="F75" s="5"/>
      <c r="G75" s="5"/>
    </row>
    <row r="76" spans="3:7" ht="12.75">
      <c r="C76" s="5"/>
      <c r="D76" s="5"/>
      <c r="E76" s="5"/>
      <c r="F76" s="5"/>
      <c r="G76" s="5"/>
    </row>
    <row r="77" spans="3:7" ht="12.75">
      <c r="C77" s="5"/>
      <c r="D77" s="5"/>
      <c r="E77" s="5"/>
      <c r="F77" s="5"/>
      <c r="G77" s="5"/>
    </row>
    <row r="78" spans="3:7" ht="12.75">
      <c r="C78" s="5"/>
      <c r="D78" s="5"/>
      <c r="E78" s="5"/>
      <c r="F78" s="5"/>
      <c r="G78" s="5"/>
    </row>
    <row r="79" spans="3:7" ht="12.75">
      <c r="C79" s="5"/>
      <c r="D79" s="5"/>
      <c r="E79" s="5"/>
      <c r="F79" s="5"/>
      <c r="G79" s="5"/>
    </row>
    <row r="80" spans="3:7" ht="12.75">
      <c r="C80" s="5"/>
      <c r="D80" s="5"/>
      <c r="E80" s="5"/>
      <c r="F80" s="5"/>
      <c r="G80" s="5"/>
    </row>
  </sheetData>
  <sheetProtection/>
  <printOptions/>
  <pageMargins left="0.25" right="0.2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2"/>
  <sheetViews>
    <sheetView zoomScalePageLayoutView="0" workbookViewId="0" topLeftCell="A1">
      <selection activeCell="B62" sqref="B62"/>
    </sheetView>
  </sheetViews>
  <sheetFormatPr defaultColWidth="9.33203125" defaultRowHeight="12.75"/>
  <cols>
    <col min="1" max="1" width="3.33203125" style="1" customWidth="1"/>
    <col min="2" max="2" width="84" style="1" customWidth="1"/>
    <col min="3" max="3" width="18.66015625" style="1" customWidth="1"/>
    <col min="4" max="4" width="3.33203125" style="1" customWidth="1"/>
    <col min="5" max="5" width="18.5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129</v>
      </c>
    </row>
    <row r="4" spans="3:5" ht="12.75">
      <c r="C4" s="26" t="s">
        <v>130</v>
      </c>
      <c r="E4" s="4"/>
    </row>
    <row r="5" spans="3:5" ht="12.75">
      <c r="C5" s="4" t="s">
        <v>131</v>
      </c>
      <c r="E5" s="4" t="s">
        <v>132</v>
      </c>
    </row>
    <row r="6" spans="3:5" ht="12.75">
      <c r="C6" s="4" t="s">
        <v>5</v>
      </c>
      <c r="E6" s="4" t="s">
        <v>5</v>
      </c>
    </row>
    <row r="7" spans="2:5" ht="12.75">
      <c r="B7" s="3" t="s">
        <v>37</v>
      </c>
      <c r="E7" s="5"/>
    </row>
    <row r="8" spans="2:5" ht="12.75">
      <c r="B8" s="1" t="s">
        <v>105</v>
      </c>
      <c r="C8" s="5">
        <v>8218</v>
      </c>
      <c r="E8" s="5">
        <v>6196</v>
      </c>
    </row>
    <row r="9" spans="2:5" ht="12.75">
      <c r="B9" s="1" t="s">
        <v>38</v>
      </c>
      <c r="C9" s="5"/>
      <c r="E9" s="5"/>
    </row>
    <row r="10" spans="2:5" ht="12.75">
      <c r="B10" s="1" t="s">
        <v>80</v>
      </c>
      <c r="C10" s="5">
        <v>1171</v>
      </c>
      <c r="E10" s="5">
        <v>1104</v>
      </c>
    </row>
    <row r="11" spans="2:5" ht="12.75">
      <c r="B11" s="1" t="s">
        <v>39</v>
      </c>
      <c r="C11" s="5">
        <v>210</v>
      </c>
      <c r="E11" s="5">
        <v>198</v>
      </c>
    </row>
    <row r="12" spans="2:5" ht="12.75">
      <c r="B12" s="1" t="s">
        <v>40</v>
      </c>
      <c r="C12" s="5">
        <v>-90</v>
      </c>
      <c r="E12" s="5">
        <v>-72</v>
      </c>
    </row>
    <row r="13" spans="2:5" ht="12.75">
      <c r="B13" s="1" t="s">
        <v>134</v>
      </c>
      <c r="C13" s="5">
        <v>0</v>
      </c>
      <c r="E13" s="5">
        <v>-55</v>
      </c>
    </row>
    <row r="14" spans="2:5" ht="12.75">
      <c r="B14" s="1" t="s">
        <v>111</v>
      </c>
      <c r="C14" s="5">
        <v>0</v>
      </c>
      <c r="E14" s="5">
        <v>0</v>
      </c>
    </row>
    <row r="15" spans="2:5" ht="12.75">
      <c r="B15" s="1" t="s">
        <v>112</v>
      </c>
      <c r="C15" s="5">
        <v>0</v>
      </c>
      <c r="E15" s="5">
        <v>0</v>
      </c>
    </row>
    <row r="16" spans="2:5" ht="12.75">
      <c r="B16" s="1" t="s">
        <v>81</v>
      </c>
      <c r="C16" s="5">
        <v>71</v>
      </c>
      <c r="E16" s="5">
        <v>-280</v>
      </c>
    </row>
    <row r="17" spans="2:5" ht="12.75">
      <c r="B17" s="1" t="s">
        <v>135</v>
      </c>
      <c r="C17" s="5">
        <v>-119</v>
      </c>
      <c r="E17" s="5">
        <v>-302</v>
      </c>
    </row>
    <row r="18" spans="3:5" ht="12.75">
      <c r="C18" s="9"/>
      <c r="E18" s="9"/>
    </row>
    <row r="19" spans="2:5" ht="12.75">
      <c r="B19" s="1" t="s">
        <v>41</v>
      </c>
      <c r="C19" s="5">
        <f>SUM(C8:C18)</f>
        <v>9461</v>
      </c>
      <c r="E19" s="5">
        <f>SUM(E8:E18)</f>
        <v>6789</v>
      </c>
    </row>
    <row r="20" spans="3:5" ht="12.75">
      <c r="C20" s="5"/>
      <c r="E20" s="5"/>
    </row>
    <row r="21" spans="2:5" ht="12.75">
      <c r="B21" s="1" t="s">
        <v>136</v>
      </c>
      <c r="C21" s="5">
        <v>14068</v>
      </c>
      <c r="E21" s="5">
        <v>-1198</v>
      </c>
    </row>
    <row r="22" spans="2:5" ht="12.75">
      <c r="B22" s="1" t="s">
        <v>116</v>
      </c>
      <c r="C22" s="5">
        <v>-1286</v>
      </c>
      <c r="E22" s="5">
        <v>5031</v>
      </c>
    </row>
    <row r="23" spans="2:5" ht="12.75">
      <c r="B23" s="1" t="s">
        <v>137</v>
      </c>
      <c r="C23" s="5">
        <v>-7779</v>
      </c>
      <c r="E23" s="5">
        <v>-3827</v>
      </c>
    </row>
    <row r="24" spans="3:5" ht="12.75">
      <c r="C24" s="9"/>
      <c r="E24" s="9"/>
    </row>
    <row r="25" spans="2:5" ht="12.75">
      <c r="B25" s="1" t="s">
        <v>138</v>
      </c>
      <c r="C25" s="5">
        <f>SUM(C19:C24)</f>
        <v>14464</v>
      </c>
      <c r="D25" s="5"/>
      <c r="E25" s="5">
        <f>SUM(E19:E24)</f>
        <v>6795</v>
      </c>
    </row>
    <row r="26" spans="3:5" ht="12.75">
      <c r="C26" s="5"/>
      <c r="E26" s="5"/>
    </row>
    <row r="27" spans="2:5" ht="12.75">
      <c r="B27" s="1" t="s">
        <v>42</v>
      </c>
      <c r="C27" s="5">
        <v>-210</v>
      </c>
      <c r="E27" s="5">
        <v>-198</v>
      </c>
    </row>
    <row r="28" spans="2:5" ht="12.75">
      <c r="B28" s="1" t="s">
        <v>113</v>
      </c>
      <c r="C28" s="5">
        <v>302</v>
      </c>
      <c r="E28" s="5">
        <v>241</v>
      </c>
    </row>
    <row r="29" spans="2:5" ht="12.75">
      <c r="B29" s="1" t="s">
        <v>139</v>
      </c>
      <c r="C29" s="5">
        <v>-1805</v>
      </c>
      <c r="E29" s="5">
        <v>-566</v>
      </c>
    </row>
    <row r="30" spans="3:5" ht="12.75">
      <c r="C30" s="9"/>
      <c r="E30" s="9"/>
    </row>
    <row r="31" spans="2:5" ht="12.75">
      <c r="B31" s="1" t="s">
        <v>140</v>
      </c>
      <c r="C31" s="5">
        <f>SUM(C25:C30)</f>
        <v>12751</v>
      </c>
      <c r="E31" s="5">
        <f>SUM(E25:E30)</f>
        <v>6272</v>
      </c>
    </row>
    <row r="32" spans="3:5" ht="12.75">
      <c r="C32" s="5"/>
      <c r="E32" s="5"/>
    </row>
    <row r="33" spans="2:5" ht="12.75">
      <c r="B33" s="3" t="s">
        <v>43</v>
      </c>
      <c r="C33" s="5"/>
      <c r="E33" s="5"/>
    </row>
    <row r="34" spans="3:5" ht="12.75">
      <c r="C34" s="5"/>
      <c r="E34" s="14"/>
    </row>
    <row r="35" spans="2:5" ht="12.75">
      <c r="B35" s="1" t="s">
        <v>44</v>
      </c>
      <c r="C35" s="6">
        <v>-4028</v>
      </c>
      <c r="D35" s="5"/>
      <c r="E35" s="6">
        <v>-574</v>
      </c>
    </row>
    <row r="36" spans="2:5" ht="12.75">
      <c r="B36" s="1" t="s">
        <v>102</v>
      </c>
      <c r="C36" s="7">
        <v>0</v>
      </c>
      <c r="D36" s="5"/>
      <c r="E36" s="28">
        <v>0</v>
      </c>
    </row>
    <row r="37" spans="2:5" ht="12.75">
      <c r="B37" s="1" t="s">
        <v>45</v>
      </c>
      <c r="C37" s="7">
        <v>0</v>
      </c>
      <c r="D37" s="5"/>
      <c r="E37" s="27">
        <v>116</v>
      </c>
    </row>
    <row r="38" spans="2:5" ht="12.75">
      <c r="B38" s="1" t="s">
        <v>40</v>
      </c>
      <c r="C38" s="7">
        <v>90</v>
      </c>
      <c r="D38" s="5"/>
      <c r="E38" s="27">
        <v>72</v>
      </c>
    </row>
    <row r="39" spans="3:5" ht="12.75">
      <c r="C39" s="15"/>
      <c r="D39" s="5"/>
      <c r="E39" s="15"/>
    </row>
    <row r="40" spans="2:5" ht="12.75">
      <c r="B40" s="1" t="s">
        <v>46</v>
      </c>
      <c r="C40" s="5">
        <f>SUM(C35:C39)</f>
        <v>-3938</v>
      </c>
      <c r="E40" s="5">
        <f>SUM(E35:E39)</f>
        <v>-386</v>
      </c>
    </row>
    <row r="41" spans="3:5" ht="12.75">
      <c r="C41" s="5"/>
      <c r="E41" s="14"/>
    </row>
    <row r="42" spans="2:5" ht="12.75">
      <c r="B42" s="3" t="s">
        <v>47</v>
      </c>
      <c r="C42" s="5"/>
      <c r="E42" s="14"/>
    </row>
    <row r="43" spans="3:5" ht="12.75">
      <c r="C43" s="5"/>
      <c r="E43" s="14"/>
    </row>
    <row r="44" spans="2:5" ht="12.75">
      <c r="B44" s="1" t="s">
        <v>141</v>
      </c>
      <c r="C44" s="6">
        <v>-5161</v>
      </c>
      <c r="D44" s="5"/>
      <c r="E44" s="6">
        <v>2327</v>
      </c>
    </row>
    <row r="45" spans="2:5" ht="12.75">
      <c r="B45" s="1" t="s">
        <v>82</v>
      </c>
      <c r="C45" s="7">
        <v>-507</v>
      </c>
      <c r="D45" s="5"/>
      <c r="E45" s="7">
        <v>-189</v>
      </c>
    </row>
    <row r="46" spans="2:5" ht="12.75">
      <c r="B46" s="1" t="s">
        <v>109</v>
      </c>
      <c r="C46" s="7">
        <v>2693</v>
      </c>
      <c r="D46" s="5"/>
      <c r="E46" s="7">
        <v>0</v>
      </c>
    </row>
    <row r="47" spans="2:5" ht="12.75">
      <c r="B47" s="1" t="s">
        <v>114</v>
      </c>
      <c r="C47" s="7">
        <v>0</v>
      </c>
      <c r="D47" s="5"/>
      <c r="E47" s="7">
        <v>0</v>
      </c>
    </row>
    <row r="48" spans="2:5" ht="12.75">
      <c r="B48" s="1" t="s">
        <v>48</v>
      </c>
      <c r="C48" s="7">
        <v>0</v>
      </c>
      <c r="D48" s="5"/>
      <c r="E48" s="7">
        <v>0</v>
      </c>
    </row>
    <row r="49" spans="3:5" ht="12.75">
      <c r="C49" s="15"/>
      <c r="D49" s="5"/>
      <c r="E49" s="15"/>
    </row>
    <row r="50" spans="2:5" ht="12.75">
      <c r="B50" s="1" t="s">
        <v>142</v>
      </c>
      <c r="C50" s="5">
        <f>SUM(C44:C49)</f>
        <v>-2975</v>
      </c>
      <c r="E50" s="5">
        <f>SUM(E44:E49)</f>
        <v>2138</v>
      </c>
    </row>
    <row r="51" spans="3:5" ht="12.75">
      <c r="C51" s="9"/>
      <c r="E51" s="16"/>
    </row>
    <row r="52" spans="2:5" ht="12.75">
      <c r="B52" s="1" t="s">
        <v>49</v>
      </c>
      <c r="C52" s="5">
        <f>+C31+C40+C50</f>
        <v>5838</v>
      </c>
      <c r="E52" s="5">
        <f>+E31+E40+E50</f>
        <v>8024</v>
      </c>
    </row>
    <row r="53" spans="3:5" ht="12.75">
      <c r="C53" s="5"/>
      <c r="E53" s="14"/>
    </row>
    <row r="54" spans="2:5" ht="12.75">
      <c r="B54" s="1" t="s">
        <v>50</v>
      </c>
      <c r="C54" s="5">
        <v>34872</v>
      </c>
      <c r="E54" s="14">
        <v>23861</v>
      </c>
    </row>
    <row r="55" spans="3:5" ht="12.75">
      <c r="C55" s="5"/>
      <c r="E55" s="14"/>
    </row>
    <row r="56" spans="2:5" ht="13.5" thickBot="1">
      <c r="B56" s="1" t="s">
        <v>51</v>
      </c>
      <c r="C56" s="13">
        <f>+C52+C54</f>
        <v>40710</v>
      </c>
      <c r="E56" s="13">
        <f>+E52+E54</f>
        <v>31885</v>
      </c>
    </row>
    <row r="57" spans="3:5" ht="13.5" thickTop="1">
      <c r="C57" s="5"/>
      <c r="E57" s="14"/>
    </row>
    <row r="58" spans="2:5" ht="12.75">
      <c r="B58" s="1" t="s">
        <v>143</v>
      </c>
      <c r="C58" s="5"/>
      <c r="E58" s="14"/>
    </row>
    <row r="59" spans="3:5" ht="12.75">
      <c r="C59" s="5"/>
      <c r="E59" s="14"/>
    </row>
    <row r="60" spans="2:5" ht="12.75">
      <c r="B60" s="1" t="s">
        <v>52</v>
      </c>
      <c r="C60" s="5">
        <v>43018</v>
      </c>
      <c r="E60" s="5">
        <v>33988</v>
      </c>
    </row>
    <row r="61" spans="2:5" ht="12.75">
      <c r="B61" s="1" t="s">
        <v>53</v>
      </c>
      <c r="C61" s="9">
        <v>-2308</v>
      </c>
      <c r="E61" s="9">
        <v>-2103</v>
      </c>
    </row>
    <row r="62" spans="3:5" ht="13.5" thickBot="1">
      <c r="C62" s="13">
        <f>SUM(C60:C61)</f>
        <v>40710</v>
      </c>
      <c r="E62" s="13">
        <f>SUM(E60:E61)</f>
        <v>31885</v>
      </c>
    </row>
    <row r="63" spans="3:5" ht="13.5" thickTop="1">
      <c r="C63" s="17"/>
      <c r="E63" s="14"/>
    </row>
    <row r="64" spans="3:5" ht="12.75">
      <c r="C64" s="5"/>
      <c r="E64" s="14"/>
    </row>
    <row r="65" spans="2:5" ht="12.75">
      <c r="B65" s="3" t="s">
        <v>100</v>
      </c>
      <c r="C65" s="5"/>
      <c r="E65" s="14"/>
    </row>
    <row r="66" spans="2:5" ht="12.75">
      <c r="B66" s="3" t="s">
        <v>133</v>
      </c>
      <c r="C66" s="5"/>
      <c r="E66" s="14"/>
    </row>
    <row r="67" spans="3:5" ht="12.75">
      <c r="C67" s="5"/>
      <c r="E67" s="14"/>
    </row>
    <row r="68" spans="3:5" ht="12.75">
      <c r="C68" s="5"/>
      <c r="E68" s="14"/>
    </row>
    <row r="69" spans="2:5" ht="12.75">
      <c r="B69" s="19"/>
      <c r="C69" s="17"/>
      <c r="D69" s="19"/>
      <c r="E69" s="20"/>
    </row>
    <row r="70" spans="2:5" ht="12.75">
      <c r="B70" s="19"/>
      <c r="C70" s="17"/>
      <c r="D70" s="19"/>
      <c r="E70" s="20"/>
    </row>
    <row r="71" spans="2:5" ht="12.75">
      <c r="B71" s="19"/>
      <c r="C71" s="17"/>
      <c r="D71" s="19"/>
      <c r="E71" s="20"/>
    </row>
    <row r="72" spans="2:5" ht="12.75">
      <c r="B72" s="19"/>
      <c r="C72" s="17"/>
      <c r="D72" s="19"/>
      <c r="E72" s="20"/>
    </row>
    <row r="73" spans="2:5" ht="12.75">
      <c r="B73" s="19"/>
      <c r="C73" s="21"/>
      <c r="D73" s="19"/>
      <c r="E73" s="20"/>
    </row>
    <row r="74" spans="2:5" ht="12.75">
      <c r="B74" s="19"/>
      <c r="C74" s="17"/>
      <c r="D74" s="19"/>
      <c r="E74" s="20"/>
    </row>
    <row r="75" spans="2:5" ht="12.75">
      <c r="B75" s="19"/>
      <c r="C75" s="17"/>
      <c r="D75" s="19"/>
      <c r="E75" s="20"/>
    </row>
    <row r="76" spans="2:5" ht="12.75">
      <c r="B76" s="19"/>
      <c r="C76" s="17"/>
      <c r="D76" s="19"/>
      <c r="E76" s="20"/>
    </row>
    <row r="77" spans="2:5" ht="12.75">
      <c r="B77" s="19"/>
      <c r="C77" s="17"/>
      <c r="D77" s="19"/>
      <c r="E77" s="20"/>
    </row>
    <row r="78" spans="2:5" ht="12.75">
      <c r="B78" s="19"/>
      <c r="C78" s="17"/>
      <c r="D78" s="19"/>
      <c r="E78" s="20"/>
    </row>
    <row r="79" spans="2:5" ht="12.75">
      <c r="B79" s="19"/>
      <c r="C79" s="17"/>
      <c r="D79" s="19"/>
      <c r="E79" s="20"/>
    </row>
    <row r="80" spans="2:5" ht="12.75">
      <c r="B80" s="19"/>
      <c r="C80" s="17"/>
      <c r="D80" s="19"/>
      <c r="E80" s="20"/>
    </row>
    <row r="81" spans="2:5" ht="12.75">
      <c r="B81" s="19"/>
      <c r="C81" s="17"/>
      <c r="D81" s="19"/>
      <c r="E81" s="20"/>
    </row>
    <row r="82" spans="2:5" ht="12.75">
      <c r="B82" s="19"/>
      <c r="C82" s="17"/>
      <c r="D82" s="19"/>
      <c r="E82" s="20"/>
    </row>
    <row r="83" spans="3:5" ht="12.75">
      <c r="C83" s="5"/>
      <c r="E83" s="14"/>
    </row>
    <row r="84" spans="3:5" ht="12.75">
      <c r="C84" s="5"/>
      <c r="E84" s="14"/>
    </row>
    <row r="85" spans="3:5" ht="12.75">
      <c r="C85" s="5"/>
      <c r="E85" s="14"/>
    </row>
    <row r="86" spans="3:5" ht="12.75">
      <c r="C86" s="5"/>
      <c r="E86" s="14"/>
    </row>
    <row r="87" spans="3:5" ht="12.75">
      <c r="C87" s="5"/>
      <c r="E87" s="14"/>
    </row>
    <row r="88" spans="3:5" ht="12.75">
      <c r="C88" s="5"/>
      <c r="E88" s="14"/>
    </row>
    <row r="89" spans="3:5" ht="12.75">
      <c r="C89" s="5"/>
      <c r="E89" s="14"/>
    </row>
    <row r="90" spans="3:5" ht="12.75">
      <c r="C90" s="5"/>
      <c r="E90" s="14"/>
    </row>
    <row r="91" spans="3:5" ht="12.75">
      <c r="C91" s="5"/>
      <c r="E91" s="14"/>
    </row>
    <row r="92" spans="3:5" ht="12.75">
      <c r="C92" s="5"/>
      <c r="E92" s="14"/>
    </row>
    <row r="93" spans="3:5" ht="12.75">
      <c r="C93" s="5"/>
      <c r="E93" s="14"/>
    </row>
    <row r="94" spans="3:5" ht="12.75">
      <c r="C94" s="5"/>
      <c r="E94" s="14"/>
    </row>
    <row r="95" spans="3:5" ht="12.75">
      <c r="C95" s="5"/>
      <c r="E95" s="14"/>
    </row>
    <row r="96" spans="3:5" ht="12.75">
      <c r="C96" s="5"/>
      <c r="E96" s="14"/>
    </row>
    <row r="97" spans="3:5" ht="12.75">
      <c r="C97" s="5"/>
      <c r="E97" s="14"/>
    </row>
    <row r="98" spans="3:5" ht="12.75">
      <c r="C98" s="5"/>
      <c r="E98" s="14"/>
    </row>
    <row r="99" spans="3:5" ht="12.75">
      <c r="C99" s="5"/>
      <c r="E99" s="14"/>
    </row>
    <row r="100" spans="3:5" ht="12.75">
      <c r="C100" s="5"/>
      <c r="E100" s="14"/>
    </row>
    <row r="101" spans="3:5" ht="12.75">
      <c r="C101" s="5"/>
      <c r="E101" s="14"/>
    </row>
    <row r="102" spans="3:5" ht="12.75">
      <c r="C102" s="5"/>
      <c r="E102" s="14"/>
    </row>
    <row r="103" spans="3:5" ht="12.75">
      <c r="C103" s="5"/>
      <c r="E103" s="14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</sheetData>
  <sheetProtection/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</cp:lastModifiedBy>
  <cp:lastPrinted>2013-05-27T01:42:46Z</cp:lastPrinted>
  <dcterms:created xsi:type="dcterms:W3CDTF">1996-10-14T23:33:28Z</dcterms:created>
  <dcterms:modified xsi:type="dcterms:W3CDTF">2013-05-27T01:42:50Z</dcterms:modified>
  <cp:category/>
  <cp:version/>
  <cp:contentType/>
  <cp:contentStatus/>
</cp:coreProperties>
</file>